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о мат. Исмагилова\Отчетный отдел\2026\"/>
    </mc:Choice>
  </mc:AlternateContent>
  <bookViews>
    <workbookView xWindow="0" yWindow="0" windowWidth="28800" windowHeight="12135"/>
  </bookViews>
  <sheets>
    <sheet name="2 лбв" sheetId="1" r:id="rId1"/>
    <sheet name="4 лбг" sheetId="2" r:id="rId2"/>
    <sheet name="5 лбо" sheetId="3" r:id="rId3"/>
  </sheets>
  <definedNames>
    <definedName name="_xlnm.Print_Area" localSheetId="0">'2 лбв'!$A$1:$B$30</definedName>
    <definedName name="_xlnm.Print_Area" localSheetId="1">'4 лбг'!$A$1:$B$28</definedName>
    <definedName name="_xlnm.Print_Area" localSheetId="2">'5 лбо'!$A$1:$B$30</definedName>
  </definedNames>
  <calcPr calcId="162913"/>
</workbook>
</file>

<file path=xl/calcChain.xml><?xml version="1.0" encoding="utf-8"?>
<calcChain xmlns="http://schemas.openxmlformats.org/spreadsheetml/2006/main">
  <c r="B18" i="1" l="1"/>
  <c r="B8" i="1"/>
  <c r="B16" i="3"/>
  <c r="B8" i="3"/>
  <c r="B28" i="3" l="1"/>
  <c r="B30" i="1"/>
  <c r="B8" i="2"/>
  <c r="B16" i="2" l="1"/>
  <c r="B28" i="2" s="1"/>
  <c r="E28" i="2" s="1"/>
</calcChain>
</file>

<file path=xl/sharedStrings.xml><?xml version="1.0" encoding="utf-8"?>
<sst xmlns="http://schemas.openxmlformats.org/spreadsheetml/2006/main" count="89" uniqueCount="41">
  <si>
    <t>ОТЧЕТ</t>
  </si>
  <si>
    <t>в том числе:</t>
  </si>
  <si>
    <t xml:space="preserve">От юридических лиц </t>
  </si>
  <si>
    <t>От оказания платных услуг</t>
  </si>
  <si>
    <t>- иные источники доходов (благотворительность)</t>
  </si>
  <si>
    <t>- аренда</t>
  </si>
  <si>
    <t>- заработная плата с начислениями</t>
  </si>
  <si>
    <t>- прочие выплаты (суточные)</t>
  </si>
  <si>
    <t>- услуги связи</t>
  </si>
  <si>
    <t>- транспортные услуги</t>
  </si>
  <si>
    <t xml:space="preserve">- коммунальные услуги </t>
  </si>
  <si>
    <t xml:space="preserve">- содержание имущества </t>
  </si>
  <si>
    <t xml:space="preserve">- прочие услуги (работы)   </t>
  </si>
  <si>
    <t>- приобретение основных средств</t>
  </si>
  <si>
    <t>- приобретение материальных запасов:</t>
  </si>
  <si>
    <t>в т.ч. приобретение дезинфицирующих, моющих средств</t>
  </si>
  <si>
    <t>- прочие расходы (госпошлина, штрафы)</t>
  </si>
  <si>
    <t>От физических лиц  (охрана)</t>
  </si>
  <si>
    <t>Наименование показателей</t>
  </si>
  <si>
    <t xml:space="preserve">Сумма, руб.
</t>
  </si>
  <si>
    <t xml:space="preserve">- прочие доходы </t>
  </si>
  <si>
    <t>о  привлечении и расходовании внебюджетных средств поступивших в</t>
  </si>
  <si>
    <t>о  привлечении и расходовании бюджетных средств поступивших в</t>
  </si>
  <si>
    <t xml:space="preserve">От юридических лиц  субсидии </t>
  </si>
  <si>
    <t>139,135,446</t>
  </si>
  <si>
    <t>211,213,266,265</t>
  </si>
  <si>
    <t>291,292,295,241,296,227</t>
  </si>
  <si>
    <t>- пришкольный лагерь</t>
  </si>
  <si>
    <t>- питание сотрудников</t>
  </si>
  <si>
    <t>"МБОУ "Лицей №145" Авиастроительго района г.Казани</t>
  </si>
  <si>
    <t>за 2025 год (иные ср-ва ЛБО)</t>
  </si>
  <si>
    <t>Остаток бюджетных средств на 01.01.2025 года</t>
  </si>
  <si>
    <t>Всего получено бюджетных средств в 2025 году,</t>
  </si>
  <si>
    <t>Расходы бюджетных средств в 2025 году, из них:</t>
  </si>
  <si>
    <t>Остаток средств на 01.01.2026 года</t>
  </si>
  <si>
    <t>за 2025 год (гос задание ЛБГ)</t>
  </si>
  <si>
    <t>Расходы  бюджетных средств в 2025 году, из них:</t>
  </si>
  <si>
    <t>Остаток внебюджетных средств на 01.01.2025 года</t>
  </si>
  <si>
    <t>Всего получено внебюджетных средств в 2025 году,</t>
  </si>
  <si>
    <t>за 2025 год (ЛБВ)</t>
  </si>
  <si>
    <t>Расходы внебюджетных средств в 2025 году, из них: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</si>
</sst>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b/>
      <sz val="14"/>
      <color indexed="64"/>
      <name val="Times New Roman"/>
    </font>
    <font>
      <sz val="14"/>
      <color indexed="64"/>
      <name val="Times New Roman"/>
    </font>
    <font>
      <b/>
      <sz val="14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center"/>
    </xf>
    <xf numFmtId="4" fontId="1" fillId="2" borderId="0" xfId="0" applyNumberFormat="1" applyFont="1" applyFill="1" applyAlignment="1">
      <alignment horizontal="center"/>
    </xf>
    <xf numFmtId="0" fontId="3" fillId="2" borderId="1" xfId="0" applyFont="1" applyFill="1" applyBorder="1" applyAlignment="1">
      <alignment horizontal="center"/>
    </xf>
    <xf numFmtId="4" fontId="3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justify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justify" vertical="center" wrapText="1"/>
    </xf>
    <xf numFmtId="4" fontId="0" fillId="2" borderId="1" xfId="0" applyNumberForma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justify" vertical="center" wrapText="1"/>
    </xf>
    <xf numFmtId="4" fontId="0" fillId="2" borderId="0" xfId="0" applyNumberFormat="1" applyFill="1"/>
    <xf numFmtId="0" fontId="0" fillId="2" borderId="0" xfId="0" applyFill="1" applyAlignment="1">
      <alignment horizontal="left"/>
    </xf>
    <xf numFmtId="4" fontId="0" fillId="2" borderId="0" xfId="0" applyNumberFormat="1" applyFill="1" applyAlignment="1">
      <alignment horizontal="left"/>
    </xf>
    <xf numFmtId="4" fontId="4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tabSelected="1" workbookViewId="0">
      <selection activeCell="D2" sqref="D1:D1048576"/>
    </sheetView>
  </sheetViews>
  <sheetFormatPr defaultColWidth="9.140625" defaultRowHeight="15" x14ac:dyDescent="0.25"/>
  <cols>
    <col min="1" max="1" width="74.42578125" style="1" bestFit="1" customWidth="1"/>
    <col min="2" max="2" width="25.140625" style="12" bestFit="1" customWidth="1"/>
    <col min="3" max="16384" width="9.140625" style="1"/>
  </cols>
  <sheetData>
    <row r="1" spans="1:2" ht="18.75" x14ac:dyDescent="0.3">
      <c r="A1" s="16" t="s">
        <v>0</v>
      </c>
      <c r="B1" s="16"/>
    </row>
    <row r="2" spans="1:2" ht="18.75" x14ac:dyDescent="0.3">
      <c r="A2" s="17" t="s">
        <v>21</v>
      </c>
      <c r="B2" s="17"/>
    </row>
    <row r="3" spans="1:2" ht="18.75" x14ac:dyDescent="0.3">
      <c r="A3" s="16" t="s">
        <v>29</v>
      </c>
      <c r="B3" s="16"/>
    </row>
    <row r="4" spans="1:2" ht="18.75" x14ac:dyDescent="0.3">
      <c r="A4" s="17" t="s">
        <v>39</v>
      </c>
      <c r="B4" s="16"/>
    </row>
    <row r="5" spans="1:2" ht="18.75" x14ac:dyDescent="0.3">
      <c r="A5" s="2"/>
      <c r="B5" s="3"/>
    </row>
    <row r="6" spans="1:2" ht="18.75" x14ac:dyDescent="0.3">
      <c r="A6" s="4" t="s">
        <v>18</v>
      </c>
      <c r="B6" s="5" t="s">
        <v>19</v>
      </c>
    </row>
    <row r="7" spans="1:2" ht="18.75" x14ac:dyDescent="0.25">
      <c r="A7" s="6" t="s">
        <v>37</v>
      </c>
      <c r="B7" s="7">
        <v>1538383.53</v>
      </c>
    </row>
    <row r="8" spans="1:2" ht="18" customHeight="1" x14ac:dyDescent="0.25">
      <c r="A8" s="8" t="s">
        <v>38</v>
      </c>
      <c r="B8" s="15">
        <f>SUM(B10:B17)</f>
        <v>2079760.26</v>
      </c>
    </row>
    <row r="9" spans="1:2" ht="18.75" x14ac:dyDescent="0.25">
      <c r="A9" s="8" t="s">
        <v>1</v>
      </c>
      <c r="B9" s="15"/>
    </row>
    <row r="10" spans="1:2" ht="18.75" x14ac:dyDescent="0.25">
      <c r="A10" s="6" t="s">
        <v>2</v>
      </c>
      <c r="B10" s="9"/>
    </row>
    <row r="11" spans="1:2" ht="18.75" x14ac:dyDescent="0.25">
      <c r="A11" s="6" t="s">
        <v>17</v>
      </c>
      <c r="B11" s="9"/>
    </row>
    <row r="12" spans="1:2" ht="18.75" x14ac:dyDescent="0.25">
      <c r="A12" s="6" t="s">
        <v>3</v>
      </c>
      <c r="B12" s="9">
        <v>1555240.66</v>
      </c>
    </row>
    <row r="13" spans="1:2" ht="18.75" x14ac:dyDescent="0.25">
      <c r="A13" s="6" t="s">
        <v>4</v>
      </c>
      <c r="B13" s="9">
        <v>500000</v>
      </c>
    </row>
    <row r="14" spans="1:2" ht="18.75" x14ac:dyDescent="0.25">
      <c r="A14" s="10" t="s">
        <v>5</v>
      </c>
      <c r="B14" s="9"/>
    </row>
    <row r="15" spans="1:2" ht="18.75" x14ac:dyDescent="0.25">
      <c r="A15" s="10" t="s">
        <v>27</v>
      </c>
      <c r="B15" s="9">
        <v>24519.599999999999</v>
      </c>
    </row>
    <row r="16" spans="1:2" ht="18.75" x14ac:dyDescent="0.25">
      <c r="A16" s="10" t="s">
        <v>28</v>
      </c>
      <c r="B16" s="9"/>
    </row>
    <row r="17" spans="1:2" ht="18.75" x14ac:dyDescent="0.25">
      <c r="A17" s="10" t="s">
        <v>20</v>
      </c>
      <c r="B17" s="9"/>
    </row>
    <row r="18" spans="1:2" ht="18.75" x14ac:dyDescent="0.25">
      <c r="A18" s="11" t="s">
        <v>40</v>
      </c>
      <c r="B18" s="7">
        <f>B19+B20+B21+B22+B23+B24+B25+B26+B27+B29</f>
        <v>2727280.55</v>
      </c>
    </row>
    <row r="19" spans="1:2" ht="18.75" x14ac:dyDescent="0.25">
      <c r="A19" s="6" t="s">
        <v>6</v>
      </c>
      <c r="B19" s="9">
        <v>1173286.95</v>
      </c>
    </row>
    <row r="20" spans="1:2" ht="18.75" x14ac:dyDescent="0.25">
      <c r="A20" s="6" t="s">
        <v>7</v>
      </c>
      <c r="B20" s="9"/>
    </row>
    <row r="21" spans="1:2" ht="18.75" x14ac:dyDescent="0.25">
      <c r="A21" s="6" t="s">
        <v>8</v>
      </c>
      <c r="B21" s="9"/>
    </row>
    <row r="22" spans="1:2" ht="18.75" x14ac:dyDescent="0.25">
      <c r="A22" s="6" t="s">
        <v>9</v>
      </c>
      <c r="B22" s="9"/>
    </row>
    <row r="23" spans="1:2" ht="18.75" x14ac:dyDescent="0.25">
      <c r="A23" s="6" t="s">
        <v>10</v>
      </c>
      <c r="B23" s="9">
        <v>158574</v>
      </c>
    </row>
    <row r="24" spans="1:2" ht="18.75" x14ac:dyDescent="0.25">
      <c r="A24" s="6" t="s">
        <v>11</v>
      </c>
      <c r="B24" s="9"/>
    </row>
    <row r="25" spans="1:2" ht="18.75" x14ac:dyDescent="0.25">
      <c r="A25" s="6" t="s">
        <v>12</v>
      </c>
      <c r="B25" s="9">
        <v>11396.7</v>
      </c>
    </row>
    <row r="26" spans="1:2" ht="18.75" x14ac:dyDescent="0.25">
      <c r="A26" s="6" t="s">
        <v>13</v>
      </c>
      <c r="B26" s="9">
        <v>1011660</v>
      </c>
    </row>
    <row r="27" spans="1:2" ht="18.75" x14ac:dyDescent="0.25">
      <c r="A27" s="6" t="s">
        <v>14</v>
      </c>
      <c r="B27" s="9">
        <v>372362.9</v>
      </c>
    </row>
    <row r="28" spans="1:2" ht="18.75" x14ac:dyDescent="0.25">
      <c r="A28" s="6" t="s">
        <v>15</v>
      </c>
      <c r="B28" s="9"/>
    </row>
    <row r="29" spans="1:2" ht="18.75" x14ac:dyDescent="0.25">
      <c r="A29" s="6" t="s">
        <v>16</v>
      </c>
      <c r="B29" s="9"/>
    </row>
    <row r="30" spans="1:2" ht="18.75" x14ac:dyDescent="0.25">
      <c r="A30" s="11" t="s">
        <v>34</v>
      </c>
      <c r="B30" s="7">
        <f>B7+B8-B18</f>
        <v>890863.24000000022</v>
      </c>
    </row>
  </sheetData>
  <mergeCells count="5">
    <mergeCell ref="B8:B9"/>
    <mergeCell ref="A1:B1"/>
    <mergeCell ref="A2:B2"/>
    <mergeCell ref="A3:B3"/>
    <mergeCell ref="A4:B4"/>
  </mergeCells>
  <pageMargins left="0.7" right="0.7" top="0.75" bottom="0.75" header="0.3" footer="0.3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selection activeCell="G1" sqref="G1:G1048576"/>
    </sheetView>
  </sheetViews>
  <sheetFormatPr defaultColWidth="9.140625" defaultRowHeight="15" x14ac:dyDescent="0.25"/>
  <cols>
    <col min="1" max="1" width="74.42578125" style="1" bestFit="1" customWidth="1"/>
    <col min="2" max="2" width="25.140625" style="12" bestFit="1" customWidth="1"/>
    <col min="3" max="3" width="18.7109375" style="1" hidden="1" customWidth="1"/>
    <col min="4" max="4" width="0" style="1" hidden="1" customWidth="1"/>
    <col min="5" max="5" width="18.5703125" style="13" hidden="1" customWidth="1"/>
    <col min="6" max="16384" width="9.140625" style="1"/>
  </cols>
  <sheetData>
    <row r="1" spans="1:5" ht="18.75" x14ac:dyDescent="0.3">
      <c r="A1" s="16" t="s">
        <v>0</v>
      </c>
      <c r="B1" s="16"/>
    </row>
    <row r="2" spans="1:5" ht="18.75" x14ac:dyDescent="0.3">
      <c r="A2" s="17" t="s">
        <v>22</v>
      </c>
      <c r="B2" s="17"/>
    </row>
    <row r="3" spans="1:5" ht="18.75" x14ac:dyDescent="0.3">
      <c r="A3" s="16" t="s">
        <v>29</v>
      </c>
      <c r="B3" s="16"/>
    </row>
    <row r="4" spans="1:5" ht="18.75" x14ac:dyDescent="0.3">
      <c r="A4" s="17" t="s">
        <v>35</v>
      </c>
      <c r="B4" s="16"/>
    </row>
    <row r="5" spans="1:5" ht="18.75" x14ac:dyDescent="0.3">
      <c r="A5" s="2"/>
      <c r="B5" s="3"/>
    </row>
    <row r="6" spans="1:5" ht="18.75" x14ac:dyDescent="0.3">
      <c r="A6" s="4" t="s">
        <v>18</v>
      </c>
      <c r="B6" s="5" t="s">
        <v>19</v>
      </c>
    </row>
    <row r="7" spans="1:5" ht="18.75" x14ac:dyDescent="0.25">
      <c r="A7" s="6" t="s">
        <v>31</v>
      </c>
      <c r="B7" s="7">
        <v>3481616.99</v>
      </c>
    </row>
    <row r="8" spans="1:5" ht="18" customHeight="1" x14ac:dyDescent="0.25">
      <c r="A8" s="8" t="s">
        <v>32</v>
      </c>
      <c r="B8" s="15">
        <f>SUM(B10:B15)</f>
        <v>61383993.670000002</v>
      </c>
    </row>
    <row r="9" spans="1:5" ht="18.75" x14ac:dyDescent="0.25">
      <c r="A9" s="8" t="s">
        <v>1</v>
      </c>
      <c r="B9" s="15"/>
    </row>
    <row r="10" spans="1:5" ht="18.75" x14ac:dyDescent="0.25">
      <c r="A10" s="6" t="s">
        <v>23</v>
      </c>
      <c r="B10" s="9">
        <v>61383993.670000002</v>
      </c>
    </row>
    <row r="11" spans="1:5" ht="18.75" x14ac:dyDescent="0.25">
      <c r="A11" s="6" t="s">
        <v>17</v>
      </c>
      <c r="B11" s="9"/>
      <c r="E11" s="13">
        <v>134</v>
      </c>
    </row>
    <row r="12" spans="1:5" ht="18.75" x14ac:dyDescent="0.25">
      <c r="A12" s="6" t="s">
        <v>3</v>
      </c>
      <c r="B12" s="9"/>
      <c r="E12" s="13">
        <v>131</v>
      </c>
    </row>
    <row r="13" spans="1:5" ht="18.75" x14ac:dyDescent="0.25">
      <c r="A13" s="6" t="s">
        <v>4</v>
      </c>
      <c r="B13" s="9"/>
      <c r="E13" s="13">
        <v>155</v>
      </c>
    </row>
    <row r="14" spans="1:5" ht="18.75" x14ac:dyDescent="0.25">
      <c r="A14" s="10" t="s">
        <v>5</v>
      </c>
      <c r="B14" s="9"/>
      <c r="E14" s="13">
        <v>121</v>
      </c>
    </row>
    <row r="15" spans="1:5" ht="18.75" x14ac:dyDescent="0.25">
      <c r="A15" s="10" t="s">
        <v>20</v>
      </c>
      <c r="B15" s="9"/>
      <c r="E15" s="13" t="s">
        <v>24</v>
      </c>
    </row>
    <row r="16" spans="1:5" ht="18.75" x14ac:dyDescent="0.25">
      <c r="A16" s="11" t="s">
        <v>36</v>
      </c>
      <c r="B16" s="7">
        <f>B17+B18+B19+B20+B21+B22+B23+B24+B25+B27</f>
        <v>60855515.159999996</v>
      </c>
    </row>
    <row r="17" spans="1:5" ht="18.75" x14ac:dyDescent="0.25">
      <c r="A17" s="6" t="s">
        <v>6</v>
      </c>
      <c r="B17" s="9">
        <v>52648285.039999999</v>
      </c>
      <c r="E17" s="13" t="s">
        <v>25</v>
      </c>
    </row>
    <row r="18" spans="1:5" ht="18.75" x14ac:dyDescent="0.25">
      <c r="A18" s="6" t="s">
        <v>7</v>
      </c>
      <c r="B18" s="9"/>
      <c r="E18" s="13">
        <v>212</v>
      </c>
    </row>
    <row r="19" spans="1:5" ht="18.75" x14ac:dyDescent="0.25">
      <c r="A19" s="6" t="s">
        <v>8</v>
      </c>
      <c r="B19" s="9">
        <v>20780.080000000002</v>
      </c>
      <c r="E19" s="13">
        <v>221</v>
      </c>
    </row>
    <row r="20" spans="1:5" ht="18.75" x14ac:dyDescent="0.25">
      <c r="A20" s="6" t="s">
        <v>9</v>
      </c>
      <c r="B20" s="9"/>
      <c r="E20" s="13">
        <v>222</v>
      </c>
    </row>
    <row r="21" spans="1:5" ht="18.75" x14ac:dyDescent="0.25">
      <c r="A21" s="6" t="s">
        <v>10</v>
      </c>
      <c r="B21" s="9">
        <v>4752053.78</v>
      </c>
      <c r="E21" s="13">
        <v>223</v>
      </c>
    </row>
    <row r="22" spans="1:5" ht="18.75" x14ac:dyDescent="0.25">
      <c r="A22" s="6" t="s">
        <v>11</v>
      </c>
      <c r="B22" s="9">
        <v>388359.54</v>
      </c>
      <c r="E22" s="13">
        <v>225</v>
      </c>
    </row>
    <row r="23" spans="1:5" ht="18.75" x14ac:dyDescent="0.25">
      <c r="A23" s="6" t="s">
        <v>12</v>
      </c>
      <c r="B23" s="9">
        <v>636576.65</v>
      </c>
      <c r="E23" s="13">
        <v>226</v>
      </c>
    </row>
    <row r="24" spans="1:5" ht="18.75" x14ac:dyDescent="0.25">
      <c r="A24" s="6" t="s">
        <v>13</v>
      </c>
      <c r="B24" s="9">
        <v>1500650.74</v>
      </c>
      <c r="E24" s="13">
        <v>310</v>
      </c>
    </row>
    <row r="25" spans="1:5" ht="18.75" x14ac:dyDescent="0.25">
      <c r="A25" s="6" t="s">
        <v>14</v>
      </c>
      <c r="B25" s="9">
        <v>298474.92</v>
      </c>
      <c r="E25" s="13">
        <v>340</v>
      </c>
    </row>
    <row r="26" spans="1:5" ht="18.75" x14ac:dyDescent="0.25">
      <c r="A26" s="6" t="s">
        <v>15</v>
      </c>
      <c r="B26" s="9"/>
    </row>
    <row r="27" spans="1:5" ht="18.75" x14ac:dyDescent="0.25">
      <c r="A27" s="6" t="s">
        <v>16</v>
      </c>
      <c r="B27" s="9">
        <v>610334.41</v>
      </c>
      <c r="E27" s="13" t="s">
        <v>26</v>
      </c>
    </row>
    <row r="28" spans="1:5" ht="18.75" x14ac:dyDescent="0.25">
      <c r="A28" s="11" t="s">
        <v>34</v>
      </c>
      <c r="B28" s="7">
        <f>B7+B8-B16</f>
        <v>4010095.5000000075</v>
      </c>
      <c r="C28" s="1">
        <v>3481616.99</v>
      </c>
      <c r="E28" s="14">
        <f>B28-C28</f>
        <v>528478.51000000723</v>
      </c>
    </row>
  </sheetData>
  <mergeCells count="5">
    <mergeCell ref="A1:B1"/>
    <mergeCell ref="A2:B2"/>
    <mergeCell ref="A3:B3"/>
    <mergeCell ref="A4:B4"/>
    <mergeCell ref="B8:B9"/>
  </mergeCells>
  <pageMargins left="0.7" right="0.7" top="0.75" bottom="0.75" header="0.3" footer="0.3"/>
  <pageSetup paperSize="9" scale="87" orientation="portrait" r:id="rId1"/>
  <colBreaks count="1" manualBreakCount="1">
    <brk id="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activeCell="D1" sqref="D1"/>
    </sheetView>
  </sheetViews>
  <sheetFormatPr defaultColWidth="9.140625" defaultRowHeight="15" x14ac:dyDescent="0.25"/>
  <cols>
    <col min="1" max="1" width="74.42578125" style="1" bestFit="1" customWidth="1"/>
    <col min="2" max="2" width="25.140625" style="12" bestFit="1" customWidth="1"/>
    <col min="3" max="3" width="9.140625" style="1"/>
    <col min="4" max="4" width="18.5703125" style="13" customWidth="1"/>
    <col min="5" max="16384" width="9.140625" style="1"/>
  </cols>
  <sheetData>
    <row r="1" spans="1:2" ht="18.75" x14ac:dyDescent="0.3">
      <c r="A1" s="16" t="s">
        <v>0</v>
      </c>
      <c r="B1" s="16"/>
    </row>
    <row r="2" spans="1:2" ht="18.75" x14ac:dyDescent="0.3">
      <c r="A2" s="17" t="s">
        <v>22</v>
      </c>
      <c r="B2" s="17"/>
    </row>
    <row r="3" spans="1:2" ht="18.75" x14ac:dyDescent="0.3">
      <c r="A3" s="16" t="s">
        <v>29</v>
      </c>
      <c r="B3" s="16"/>
    </row>
    <row r="4" spans="1:2" ht="18.75" x14ac:dyDescent="0.3">
      <c r="A4" s="17" t="s">
        <v>30</v>
      </c>
      <c r="B4" s="16"/>
    </row>
    <row r="5" spans="1:2" ht="18.75" x14ac:dyDescent="0.3">
      <c r="A5" s="2"/>
      <c r="B5" s="3"/>
    </row>
    <row r="6" spans="1:2" ht="18.75" x14ac:dyDescent="0.3">
      <c r="A6" s="4" t="s">
        <v>18</v>
      </c>
      <c r="B6" s="5" t="s">
        <v>19</v>
      </c>
    </row>
    <row r="7" spans="1:2" ht="18.75" x14ac:dyDescent="0.25">
      <c r="A7" s="6" t="s">
        <v>31</v>
      </c>
      <c r="B7" s="7">
        <v>31229.74</v>
      </c>
    </row>
    <row r="8" spans="1:2" ht="18" customHeight="1" x14ac:dyDescent="0.25">
      <c r="A8" s="8" t="s">
        <v>32</v>
      </c>
      <c r="B8" s="15">
        <f>SUM(B10:B15)</f>
        <v>530760.57999999996</v>
      </c>
    </row>
    <row r="9" spans="1:2" ht="18.75" x14ac:dyDescent="0.25">
      <c r="A9" s="8" t="s">
        <v>1</v>
      </c>
      <c r="B9" s="15"/>
    </row>
    <row r="10" spans="1:2" ht="18.75" x14ac:dyDescent="0.25">
      <c r="A10" s="6" t="s">
        <v>23</v>
      </c>
      <c r="B10" s="9">
        <v>530760.57999999996</v>
      </c>
    </row>
    <row r="11" spans="1:2" ht="18.75" x14ac:dyDescent="0.25">
      <c r="A11" s="6" t="s">
        <v>17</v>
      </c>
      <c r="B11" s="9"/>
    </row>
    <row r="12" spans="1:2" ht="18.75" x14ac:dyDescent="0.25">
      <c r="A12" s="6" t="s">
        <v>3</v>
      </c>
      <c r="B12" s="9"/>
    </row>
    <row r="13" spans="1:2" ht="18.75" x14ac:dyDescent="0.25">
      <c r="A13" s="6" t="s">
        <v>4</v>
      </c>
      <c r="B13" s="9"/>
    </row>
    <row r="14" spans="1:2" ht="18.75" x14ac:dyDescent="0.25">
      <c r="A14" s="10" t="s">
        <v>5</v>
      </c>
      <c r="B14" s="9"/>
    </row>
    <row r="15" spans="1:2" ht="18.75" x14ac:dyDescent="0.25">
      <c r="A15" s="10" t="s">
        <v>20</v>
      </c>
      <c r="B15" s="9"/>
    </row>
    <row r="16" spans="1:2" ht="18.75" x14ac:dyDescent="0.25">
      <c r="A16" s="11" t="s">
        <v>33</v>
      </c>
      <c r="B16" s="7">
        <f>B17+B18+B19+B20+B21+B22+B23+B24+B25+B27</f>
        <v>561990.32000000007</v>
      </c>
    </row>
    <row r="17" spans="1:4" ht="18.75" x14ac:dyDescent="0.25">
      <c r="A17" s="6" t="s">
        <v>6</v>
      </c>
      <c r="B17" s="9">
        <v>314988</v>
      </c>
    </row>
    <row r="18" spans="1:4" ht="18.75" x14ac:dyDescent="0.25">
      <c r="A18" s="6" t="s">
        <v>7</v>
      </c>
      <c r="B18" s="9"/>
    </row>
    <row r="19" spans="1:4" ht="18.75" x14ac:dyDescent="0.25">
      <c r="A19" s="6" t="s">
        <v>8</v>
      </c>
      <c r="B19" s="9"/>
    </row>
    <row r="20" spans="1:4" ht="18.75" x14ac:dyDescent="0.25">
      <c r="A20" s="6" t="s">
        <v>9</v>
      </c>
      <c r="B20" s="9"/>
    </row>
    <row r="21" spans="1:4" ht="18.75" x14ac:dyDescent="0.25">
      <c r="A21" s="6" t="s">
        <v>10</v>
      </c>
      <c r="B21" s="9"/>
    </row>
    <row r="22" spans="1:4" ht="18.75" x14ac:dyDescent="0.25">
      <c r="A22" s="6" t="s">
        <v>11</v>
      </c>
      <c r="B22" s="9"/>
    </row>
    <row r="23" spans="1:4" ht="18.75" x14ac:dyDescent="0.25">
      <c r="A23" s="6" t="s">
        <v>12</v>
      </c>
      <c r="B23" s="9">
        <v>237347.66</v>
      </c>
    </row>
    <row r="24" spans="1:4" ht="18.75" x14ac:dyDescent="0.25">
      <c r="A24" s="6" t="s">
        <v>13</v>
      </c>
      <c r="B24" s="9"/>
    </row>
    <row r="25" spans="1:4" ht="18.75" x14ac:dyDescent="0.25">
      <c r="A25" s="6" t="s">
        <v>14</v>
      </c>
      <c r="B25" s="9">
        <v>9654.66</v>
      </c>
    </row>
    <row r="26" spans="1:4" ht="18.75" x14ac:dyDescent="0.25">
      <c r="A26" s="6" t="s">
        <v>15</v>
      </c>
      <c r="B26" s="9"/>
    </row>
    <row r="27" spans="1:4" ht="18.75" x14ac:dyDescent="0.25">
      <c r="A27" s="6" t="s">
        <v>16</v>
      </c>
      <c r="B27" s="9"/>
    </row>
    <row r="28" spans="1:4" ht="18.75" x14ac:dyDescent="0.25">
      <c r="A28" s="11" t="s">
        <v>34</v>
      </c>
      <c r="B28" s="7">
        <f>B7+B8-B16</f>
        <v>0</v>
      </c>
      <c r="D28" s="14"/>
    </row>
  </sheetData>
  <mergeCells count="5">
    <mergeCell ref="A1:B1"/>
    <mergeCell ref="A2:B2"/>
    <mergeCell ref="A3:B3"/>
    <mergeCell ref="A4:B4"/>
    <mergeCell ref="B8:B9"/>
  </mergeCells>
  <pageMargins left="0.70866141732283472" right="0.70866141732283472" top="0.74803149606299213" bottom="0.74803149606299213" header="0.31496062992125984" footer="0.31496062992125984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2 лбв</vt:lpstr>
      <vt:lpstr>4 лбг</vt:lpstr>
      <vt:lpstr>5 лбо</vt:lpstr>
      <vt:lpstr>'2 лбв'!Область_печати</vt:lpstr>
      <vt:lpstr>'4 лбг'!Область_печати</vt:lpstr>
      <vt:lpstr>'5 лбо'!Область_печати</vt:lpstr>
    </vt:vector>
  </TitlesOfParts>
  <Company>Рамзия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revision>1</cp:revision>
  <cp:lastPrinted>2025-01-14T13:48:53Z</cp:lastPrinted>
  <dcterms:created xsi:type="dcterms:W3CDTF">2022-01-19T09:53:57Z</dcterms:created>
  <dcterms:modified xsi:type="dcterms:W3CDTF">2026-02-10T06:59:04Z</dcterms:modified>
</cp:coreProperties>
</file>